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408"/>
  <workbookPr/>
  <mc:AlternateContent xmlns:mc="http://schemas.openxmlformats.org/markup-compatibility/2006">
    <mc:Choice Requires="x15">
      <x15ac:absPath xmlns:x15ac="http://schemas.microsoft.com/office/spreadsheetml/2010/11/ac" url="/Users/hanssamios/Downloads/"/>
    </mc:Choice>
  </mc:AlternateContent>
  <bookViews>
    <workbookView xWindow="480" yWindow="460" windowWidth="24240" windowHeight="12580" activeTab="2"/>
  </bookViews>
  <sheets>
    <sheet name="Notes" sheetId="7" r:id="rId1"/>
    <sheet name="Velocity - Team 1" sheetId="12" r:id="rId2"/>
    <sheet name="Velocity - Team 2" sheetId="16" r:id="rId3"/>
  </sheets>
  <definedNames>
    <definedName name="_xlnm._FilterDatabase" localSheetId="1" hidden="1">'Velocity - Team 1'!$A$1:$N$6</definedName>
    <definedName name="_xlnm._FilterDatabase" localSheetId="2" hidden="1">'Velocity - Team 2'!$A$1:$N$6</definedName>
    <definedName name="ActualVelocitySeries">OFFSET('Velocity - Team 1'!$D$2,0,0,COUNTA('Velocity - Team 1'!$D:$D)-1)</definedName>
    <definedName name="High16Series">OFFSET('Velocity - Team 1'!$G$2,0,0,COUNTA('Velocity - Team 1'!$G:$G)-1)</definedName>
    <definedName name="Low16Series">OFFSET('Velocity - Team 1'!$F$2,0,0,COUNTA('Velocity - Team 1'!$F:$F)-1)</definedName>
    <definedName name="VariationSeries">OFFSET('Velocity - Team 1'!$E$2,0,0,COUNTA('Velocity - Team 1'!$E:$E)-1)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" i="16" l="1"/>
  <c r="M2" i="16"/>
  <c r="L2" i="16"/>
  <c r="M3" i="12"/>
  <c r="M4" i="12"/>
  <c r="M5" i="12"/>
  <c r="M6" i="12"/>
  <c r="M7" i="12"/>
  <c r="M8" i="12"/>
  <c r="M9" i="12"/>
  <c r="M10" i="12"/>
  <c r="M11" i="12"/>
  <c r="M12" i="12"/>
  <c r="M2" i="12"/>
  <c r="H3" i="16"/>
  <c r="H2" i="16"/>
  <c r="H3" i="12"/>
  <c r="H4" i="12"/>
  <c r="H5" i="12"/>
  <c r="H6" i="12"/>
  <c r="H7" i="12"/>
  <c r="H8" i="12"/>
  <c r="H9" i="12"/>
  <c r="H10" i="12"/>
  <c r="H11" i="12"/>
  <c r="H12" i="12"/>
  <c r="H2" i="12"/>
  <c r="E3" i="16"/>
  <c r="I3" i="16"/>
  <c r="K3" i="16"/>
  <c r="E2" i="16"/>
  <c r="K2" i="16"/>
  <c r="J2" i="16"/>
  <c r="I2" i="16"/>
  <c r="J3" i="16"/>
  <c r="L3" i="16"/>
  <c r="L12" i="12"/>
  <c r="E12" i="12"/>
  <c r="K12" i="12"/>
  <c r="J12" i="12"/>
  <c r="I12" i="12"/>
  <c r="L11" i="12"/>
  <c r="E11" i="12"/>
  <c r="K11" i="12"/>
  <c r="J11" i="12"/>
  <c r="I11" i="12"/>
  <c r="L10" i="12"/>
  <c r="E10" i="12"/>
  <c r="K10" i="12"/>
  <c r="I10" i="12"/>
  <c r="J10" i="12"/>
  <c r="L9" i="12"/>
  <c r="E9" i="12"/>
  <c r="K9" i="12"/>
  <c r="I9" i="12"/>
  <c r="J9" i="12"/>
  <c r="L8" i="12"/>
  <c r="E8" i="12"/>
  <c r="I8" i="12"/>
  <c r="J8" i="12"/>
  <c r="K8" i="12"/>
  <c r="L7" i="12"/>
  <c r="E7" i="12"/>
  <c r="K7" i="12"/>
  <c r="I7" i="12"/>
  <c r="J7" i="12"/>
  <c r="E6" i="12"/>
  <c r="K6" i="12"/>
  <c r="E5" i="12"/>
  <c r="K5" i="12"/>
  <c r="E4" i="12"/>
  <c r="L3" i="12"/>
  <c r="E3" i="12"/>
  <c r="I3" i="12"/>
  <c r="L6" i="12"/>
  <c r="E2" i="12"/>
  <c r="K2" i="12"/>
  <c r="J4" i="12"/>
  <c r="J3" i="12"/>
  <c r="I4" i="12"/>
  <c r="J5" i="12"/>
  <c r="I2" i="12"/>
  <c r="K4" i="12"/>
  <c r="L5" i="12"/>
  <c r="I6" i="12"/>
  <c r="J2" i="12"/>
  <c r="K3" i="12"/>
  <c r="L4" i="12"/>
  <c r="I5" i="12"/>
  <c r="J6" i="12"/>
  <c r="L2" i="12"/>
</calcChain>
</file>

<file path=xl/sharedStrings.xml><?xml version="1.0" encoding="utf-8"?>
<sst xmlns="http://schemas.openxmlformats.org/spreadsheetml/2006/main" count="56" uniqueCount="32">
  <si>
    <t>Planned</t>
  </si>
  <si>
    <t>Actual</t>
  </si>
  <si>
    <t>Sprint</t>
  </si>
  <si>
    <t>Variance from "Yesterdays Weather"</t>
  </si>
  <si>
    <t>What do the columns mean:</t>
  </si>
  <si>
    <t xml:space="preserve">"Yesterday's Weather" is the approach that most agile teams use to determine how much they think they can get do in this sprint. </t>
  </si>
  <si>
    <t>Idea: best predictor for the wather today is whatever happened yesterday</t>
  </si>
  <si>
    <t>Discussion: At least you have the data point with yesterday (actual data) whereas anything else is a guess.</t>
  </si>
  <si>
    <t>"Happy Stakeholder" is the viewpoint of some external person (manager, other stakeholder) who is looking at a sprint by sprint view of team making and meeting commitments</t>
  </si>
  <si>
    <t xml:space="preserve">Idea: making and meeting commitments helps stakeholders </t>
  </si>
  <si>
    <t>Discussion: would we have been better off using yesterdays weather as guess or the guess we have</t>
  </si>
  <si>
    <t>Idea: if we deliver more that expected, stakeholders will be happy</t>
  </si>
  <si>
    <t>Team</t>
  </si>
  <si>
    <t>Better Estimate ("Team" or "Yesterday's Weather"?)</t>
  </si>
  <si>
    <t>Acceptable Variation (High)</t>
  </si>
  <si>
    <t>Variation from Team Plan / Commit</t>
  </si>
  <si>
    <t>Acceptable Variation (Low)</t>
  </si>
  <si>
    <t>Planned vs Actual Variation Within Acceptable Range</t>
  </si>
  <si>
    <t>"Happy Stakeholder" (ie did team meet commitment?)</t>
  </si>
  <si>
    <t>Velocity Variation (Compared to Median of First Sprints)</t>
  </si>
  <si>
    <t>Median of First 3 Sprints</t>
  </si>
  <si>
    <t>"Velocity Variation" is the comparison between early sprints and later sprints in terms of velocity.</t>
  </si>
  <si>
    <t>Idea: Are we getting better</t>
  </si>
  <si>
    <t>Discussion: Are we getting better and how do we know?</t>
  </si>
  <si>
    <t>Team by team view showing</t>
  </si>
  <si>
    <t>Idea: This is a very bad public benchmark as it can be easily gamed</t>
  </si>
  <si>
    <t>Team 1</t>
  </si>
  <si>
    <t>Team 2</t>
  </si>
  <si>
    <t>Purpose</t>
  </si>
  <si>
    <t>Track some basic sprint statistics for multiple teams</t>
  </si>
  <si>
    <t>To add another team</t>
  </si>
  <si>
    <t>Copy on of the tabs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</si>
</sst>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0" fillId="0" borderId="2" xfId="0" applyBorder="1"/>
    <xf numFmtId="9" fontId="0" fillId="0" borderId="2" xfId="0" applyNumberFormat="1" applyBorder="1"/>
    <xf numFmtId="0" fontId="0" fillId="0" borderId="2" xfId="0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9" fontId="1" fillId="2" borderId="3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8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Planned</a:t>
            </a:r>
            <a:r>
              <a:rPr lang="en-US" baseline="0"/>
              <a:t> / Commited Variaton from Actual</a:t>
            </a:r>
          </a:p>
          <a:p>
            <a:pPr>
              <a:defRPr/>
            </a:pPr>
            <a:r>
              <a:rPr lang="en-US" baseline="0"/>
              <a:t>(Team 1)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'Velocity - Team 1'!$E$1</c:f>
              <c:strCache>
                <c:ptCount val="1"/>
                <c:pt idx="0">
                  <c:v>Variation from Team Plan / Commit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[0]!VariationSeries</c:f>
              <c:numCache>
                <c:formatCode>0%</c:formatCode>
                <c:ptCount val="11"/>
                <c:pt idx="0">
                  <c:v>-0.138888888888889</c:v>
                </c:pt>
                <c:pt idx="1">
                  <c:v>-0.119047619047619</c:v>
                </c:pt>
                <c:pt idx="2">
                  <c:v>-0.103448275862069</c:v>
                </c:pt>
                <c:pt idx="3">
                  <c:v>-0.15625</c:v>
                </c:pt>
                <c:pt idx="4">
                  <c:v>-0.25</c:v>
                </c:pt>
                <c:pt idx="5">
                  <c:v>0.0</c:v>
                </c:pt>
                <c:pt idx="6">
                  <c:v>-0.441176470588235</c:v>
                </c:pt>
                <c:pt idx="7">
                  <c:v>-0.0256410256410257</c:v>
                </c:pt>
                <c:pt idx="8">
                  <c:v>-0.157894736842105</c:v>
                </c:pt>
                <c:pt idx="9">
                  <c:v>-0.37037037037037</c:v>
                </c:pt>
                <c:pt idx="10">
                  <c:v>-0.4375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'Velocity - Team 1'!$F$1</c:f>
              <c:strCache>
                <c:ptCount val="1"/>
                <c:pt idx="0">
                  <c:v>Acceptable Variation (Low)</c:v>
                </c:pt>
              </c:strCache>
            </c:strRef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none"/>
          </c:marker>
          <c:dLbls>
            <c:delete val="1"/>
          </c:dLbls>
          <c:val>
            <c:numRef>
              <c:f>[0]!Low16Series</c:f>
              <c:numCache>
                <c:formatCode>0%</c:formatCode>
                <c:ptCount val="11"/>
                <c:pt idx="0">
                  <c:v>-0.16</c:v>
                </c:pt>
                <c:pt idx="1">
                  <c:v>-0.16</c:v>
                </c:pt>
                <c:pt idx="2">
                  <c:v>-0.16</c:v>
                </c:pt>
                <c:pt idx="3">
                  <c:v>-0.16</c:v>
                </c:pt>
                <c:pt idx="4">
                  <c:v>-0.16</c:v>
                </c:pt>
                <c:pt idx="5">
                  <c:v>-0.16</c:v>
                </c:pt>
                <c:pt idx="6">
                  <c:v>-0.16</c:v>
                </c:pt>
                <c:pt idx="7">
                  <c:v>-0.16</c:v>
                </c:pt>
                <c:pt idx="8">
                  <c:v>-0.16</c:v>
                </c:pt>
                <c:pt idx="9">
                  <c:v>-0.16</c:v>
                </c:pt>
                <c:pt idx="10">
                  <c:v>-0.16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tx>
            <c:strRef>
              <c:f>'Velocity - Team 1'!$G$1</c:f>
              <c:strCache>
                <c:ptCount val="1"/>
                <c:pt idx="0">
                  <c:v>Acceptable Variation (High)</c:v>
                </c:pt>
              </c:strCache>
            </c:strRef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none"/>
          </c:marker>
          <c:dLbls>
            <c:delete val="1"/>
          </c:dLbls>
          <c:val>
            <c:numRef>
              <c:f>[0]!High16Series</c:f>
              <c:numCache>
                <c:formatCode>0%</c:formatCode>
                <c:ptCount val="11"/>
                <c:pt idx="0">
                  <c:v>0.16</c:v>
                </c:pt>
                <c:pt idx="1">
                  <c:v>0.16</c:v>
                </c:pt>
                <c:pt idx="2">
                  <c:v>0.16</c:v>
                </c:pt>
                <c:pt idx="3">
                  <c:v>0.16</c:v>
                </c:pt>
                <c:pt idx="4">
                  <c:v>0.16</c:v>
                </c:pt>
                <c:pt idx="5">
                  <c:v>0.16</c:v>
                </c:pt>
                <c:pt idx="6">
                  <c:v>0.16</c:v>
                </c:pt>
                <c:pt idx="7">
                  <c:v>0.16</c:v>
                </c:pt>
                <c:pt idx="8">
                  <c:v>0.16</c:v>
                </c:pt>
                <c:pt idx="9">
                  <c:v>0.16</c:v>
                </c:pt>
                <c:pt idx="10">
                  <c:v>0.16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-2059072112"/>
        <c:axId val="-2059069104"/>
      </c:lineChart>
      <c:catAx>
        <c:axId val="-205907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2059069104"/>
        <c:crosses val="autoZero"/>
        <c:auto val="1"/>
        <c:lblAlgn val="ctr"/>
        <c:lblOffset val="100"/>
        <c:noMultiLvlLbl val="0"/>
      </c:catAx>
      <c:valAx>
        <c:axId val="-205906910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-20590721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Actual Velocity</a:t>
            </a:r>
          </a:p>
          <a:p>
            <a:pPr>
              <a:defRPr/>
            </a:pPr>
            <a:r>
              <a:rPr lang="en-US" baseline="0"/>
              <a:t>(Team 1) 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'Velocity - Team 1'!$D$1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trendline>
            <c:spPr>
              <a:ln>
                <a:prstDash val="sysDash"/>
              </a:ln>
            </c:spPr>
            <c:trendlineType val="linear"/>
            <c:dispRSqr val="0"/>
            <c:dispEq val="0"/>
          </c:trendline>
          <c:val>
            <c:numRef>
              <c:f>[0]!ActualVelocitySeries</c:f>
              <c:numCache>
                <c:formatCode>General</c:formatCode>
                <c:ptCount val="11"/>
                <c:pt idx="0">
                  <c:v>31.0</c:v>
                </c:pt>
                <c:pt idx="1">
                  <c:v>37.0</c:v>
                </c:pt>
                <c:pt idx="2">
                  <c:v>26.0</c:v>
                </c:pt>
                <c:pt idx="3">
                  <c:v>27.0</c:v>
                </c:pt>
                <c:pt idx="4">
                  <c:v>24.0</c:v>
                </c:pt>
                <c:pt idx="5">
                  <c:v>21.0</c:v>
                </c:pt>
                <c:pt idx="6">
                  <c:v>19.0</c:v>
                </c:pt>
                <c:pt idx="7">
                  <c:v>38.0</c:v>
                </c:pt>
                <c:pt idx="8">
                  <c:v>32.0</c:v>
                </c:pt>
                <c:pt idx="9">
                  <c:v>17.0</c:v>
                </c:pt>
                <c:pt idx="10">
                  <c:v>18.0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57965008"/>
        <c:axId val="-2029237232"/>
      </c:lineChart>
      <c:catAx>
        <c:axId val="-2057965008"/>
        <c:scaling>
          <c:orientation val="minMax"/>
        </c:scaling>
        <c:delete val="0"/>
        <c:axPos val="b"/>
        <c:majorTickMark val="out"/>
        <c:minorTickMark val="none"/>
        <c:tickLblPos val="nextTo"/>
        <c:crossAx val="-2029237232"/>
        <c:crosses val="autoZero"/>
        <c:auto val="1"/>
        <c:lblAlgn val="ctr"/>
        <c:lblOffset val="100"/>
        <c:noMultiLvlLbl val="0"/>
      </c:catAx>
      <c:valAx>
        <c:axId val="-2029237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579650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Planned</a:t>
            </a:r>
            <a:r>
              <a:rPr lang="en-US" baseline="0"/>
              <a:t> / Commited Variaton from Actual</a:t>
            </a:r>
          </a:p>
          <a:p>
            <a:pPr>
              <a:defRPr/>
            </a:pPr>
            <a:r>
              <a:rPr lang="en-US" baseline="0"/>
              <a:t>(Six Degrees)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'Velocity - Team 2'!$E$1</c:f>
              <c:strCache>
                <c:ptCount val="1"/>
                <c:pt idx="0">
                  <c:v>Variation from Team Plan / Commit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'Velocity - Team 2'!$E$2:$E$12</c:f>
              <c:numCache>
                <c:formatCode>0%</c:formatCode>
                <c:ptCount val="11"/>
                <c:pt idx="0">
                  <c:v>-0.135593220338983</c:v>
                </c:pt>
                <c:pt idx="1">
                  <c:v>#N/A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#REF!$B$2:$B$20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'Velocity - Team 2'!$F$1</c:f>
              <c:strCache>
                <c:ptCount val="1"/>
                <c:pt idx="0">
                  <c:v>Acceptable Variation (Low)</c:v>
                </c:pt>
              </c:strCache>
            </c:strRef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none"/>
          </c:marker>
          <c:dLbls>
            <c:delete val="1"/>
          </c:dLbls>
          <c:val>
            <c:numRef>
              <c:f>'Velocity - Team 2'!$F$2:$F$12</c:f>
              <c:numCache>
                <c:formatCode>0%</c:formatCode>
                <c:ptCount val="11"/>
                <c:pt idx="0">
                  <c:v>-0.16</c:v>
                </c:pt>
                <c:pt idx="1">
                  <c:v>-0.16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#REF!$B$2:$B$20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tx>
            <c:strRef>
              <c:f>'Velocity - Team 2'!$G$1</c:f>
              <c:strCache>
                <c:ptCount val="1"/>
                <c:pt idx="0">
                  <c:v>Acceptable Variation (High)</c:v>
                </c:pt>
              </c:strCache>
            </c:strRef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none"/>
          </c:marker>
          <c:dLbls>
            <c:delete val="1"/>
          </c:dLbls>
          <c:val>
            <c:numRef>
              <c:f>'Velocity - Team 2'!$G$2:$G$12</c:f>
              <c:numCache>
                <c:formatCode>0%</c:formatCode>
                <c:ptCount val="11"/>
                <c:pt idx="0">
                  <c:v>0.16</c:v>
                </c:pt>
                <c:pt idx="1">
                  <c:v>0.16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#REF!$B$2:$B$20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-2120312816"/>
        <c:axId val="2143939680"/>
      </c:lineChart>
      <c:catAx>
        <c:axId val="-212031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43939680"/>
        <c:crosses val="autoZero"/>
        <c:auto val="1"/>
        <c:lblAlgn val="ctr"/>
        <c:lblOffset val="100"/>
        <c:noMultiLvlLbl val="0"/>
      </c:catAx>
      <c:valAx>
        <c:axId val="214393968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-21203128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Actual Velocity</a:t>
            </a:r>
          </a:p>
          <a:p>
            <a:pPr>
              <a:defRPr/>
            </a:pPr>
            <a:r>
              <a:rPr lang="en-US" baseline="0"/>
              <a:t>(Six Degrees) 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'Velocity - Team 2'!$D$1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trendline>
            <c:spPr>
              <a:ln>
                <a:prstDash val="sysDash"/>
              </a:ln>
            </c:spPr>
            <c:trendlineType val="linear"/>
            <c:dispRSqr val="0"/>
            <c:dispEq val="0"/>
          </c:trendline>
          <c:val>
            <c:numRef>
              <c:f>'Velocity - Team 2'!$D$2:$D$12</c:f>
              <c:numCache>
                <c:formatCode>General</c:formatCode>
                <c:ptCount val="11"/>
                <c:pt idx="0">
                  <c:v>51.0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20242656"/>
        <c:axId val="-2120239344"/>
      </c:lineChart>
      <c:catAx>
        <c:axId val="-2120242656"/>
        <c:scaling>
          <c:orientation val="minMax"/>
        </c:scaling>
        <c:delete val="0"/>
        <c:axPos val="b"/>
        <c:majorTickMark val="out"/>
        <c:minorTickMark val="none"/>
        <c:tickLblPos val="nextTo"/>
        <c:crossAx val="-2120239344"/>
        <c:crosses val="autoZero"/>
        <c:auto val="1"/>
        <c:lblAlgn val="ctr"/>
        <c:lblOffset val="100"/>
        <c:noMultiLvlLbl val="0"/>
      </c:catAx>
      <c:valAx>
        <c:axId val="-2120239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20242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14</xdr:row>
      <xdr:rowOff>9525</xdr:rowOff>
    </xdr:from>
    <xdr:to>
      <xdr:col>7</xdr:col>
      <xdr:colOff>295275</xdr:colOff>
      <xdr:row>32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1019175</xdr:colOff>
      <xdr:row>13</xdr:row>
      <xdr:rowOff>180975</xdr:rowOff>
    </xdr:from>
    <xdr:to>
      <xdr:col>10</xdr:col>
      <xdr:colOff>1704975</xdr:colOff>
      <xdr:row>32</xdr:row>
      <xdr:rowOff>176213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14</xdr:row>
      <xdr:rowOff>9525</xdr:rowOff>
    </xdr:from>
    <xdr:to>
      <xdr:col>7</xdr:col>
      <xdr:colOff>295275</xdr:colOff>
      <xdr:row>32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1019175</xdr:colOff>
      <xdr:row>13</xdr:row>
      <xdr:rowOff>180975</xdr:rowOff>
    </xdr:from>
    <xdr:to>
      <xdr:col>10</xdr:col>
      <xdr:colOff>1704975</xdr:colOff>
      <xdr:row>32</xdr:row>
      <xdr:rowOff>176213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B25" sqref="B25"/>
    </sheetView>
  </sheetViews>
  <sheetFormatPr baseColWidth="10" defaultColWidth="8.83203125" defaultRowHeight="15" x14ac:dyDescent="0.2"/>
  <sheetData>
    <row r="1" spans="1:3" x14ac:dyDescent="0.2">
      <c r="A1" t="s">
        <v>28</v>
      </c>
    </row>
    <row r="2" spans="1:3" x14ac:dyDescent="0.2">
      <c r="B2" t="s">
        <v>29</v>
      </c>
    </row>
    <row r="4" spans="1:3" x14ac:dyDescent="0.2">
      <c r="A4" t="s">
        <v>4</v>
      </c>
    </row>
    <row r="6" spans="1:3" x14ac:dyDescent="0.2">
      <c r="A6" t="s">
        <v>24</v>
      </c>
    </row>
    <row r="8" spans="1:3" x14ac:dyDescent="0.2">
      <c r="B8" t="s">
        <v>5</v>
      </c>
    </row>
    <row r="9" spans="1:3" x14ac:dyDescent="0.2">
      <c r="C9" t="s">
        <v>6</v>
      </c>
    </row>
    <row r="10" spans="1:3" x14ac:dyDescent="0.2">
      <c r="C10" t="s">
        <v>7</v>
      </c>
    </row>
    <row r="12" spans="1:3" x14ac:dyDescent="0.2">
      <c r="B12" t="s">
        <v>8</v>
      </c>
    </row>
    <row r="13" spans="1:3" x14ac:dyDescent="0.2">
      <c r="C13" t="s">
        <v>9</v>
      </c>
    </row>
    <row r="14" spans="1:3" x14ac:dyDescent="0.2">
      <c r="C14" t="s">
        <v>11</v>
      </c>
    </row>
    <row r="15" spans="1:3" x14ac:dyDescent="0.2">
      <c r="C15" t="s">
        <v>10</v>
      </c>
    </row>
    <row r="17" spans="1:3" x14ac:dyDescent="0.2">
      <c r="B17" t="s">
        <v>21</v>
      </c>
    </row>
    <row r="18" spans="1:3" x14ac:dyDescent="0.2">
      <c r="C18" t="s">
        <v>22</v>
      </c>
    </row>
    <row r="19" spans="1:3" x14ac:dyDescent="0.2">
      <c r="C19" t="s">
        <v>25</v>
      </c>
    </row>
    <row r="20" spans="1:3" x14ac:dyDescent="0.2">
      <c r="C20" t="s">
        <v>23</v>
      </c>
    </row>
    <row r="22" spans="1:3" x14ac:dyDescent="0.2">
      <c r="A22" t="s">
        <v>30</v>
      </c>
    </row>
    <row r="24" spans="1:3" x14ac:dyDescent="0.2">
      <c r="B24" t="s">
        <v>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L2" sqref="L2"/>
    </sheetView>
  </sheetViews>
  <sheetFormatPr baseColWidth="10" defaultColWidth="8.83203125" defaultRowHeight="15" x14ac:dyDescent="0.2"/>
  <cols>
    <col min="1" max="1" width="24.5" style="4" bestFit="1" customWidth="1"/>
    <col min="3" max="4" width="15.5" customWidth="1"/>
    <col min="5" max="5" width="15.5" style="2" customWidth="1"/>
    <col min="6" max="7" width="5" style="2" customWidth="1"/>
    <col min="8" max="8" width="15.5" style="2" customWidth="1"/>
    <col min="9" max="11" width="26" style="1" customWidth="1"/>
    <col min="12" max="12" width="21.5" customWidth="1"/>
    <col min="13" max="13" width="12.5" customWidth="1"/>
  </cols>
  <sheetData>
    <row r="1" spans="1:13" s="3" customFormat="1" ht="51.75" customHeight="1" thickBot="1" x14ac:dyDescent="0.25">
      <c r="A1" s="9" t="s">
        <v>12</v>
      </c>
      <c r="B1" s="9" t="s">
        <v>2</v>
      </c>
      <c r="C1" s="9" t="s">
        <v>0</v>
      </c>
      <c r="D1" s="9" t="s">
        <v>1</v>
      </c>
      <c r="E1" s="10" t="s">
        <v>15</v>
      </c>
      <c r="F1" s="10" t="s">
        <v>16</v>
      </c>
      <c r="G1" s="10" t="s">
        <v>14</v>
      </c>
      <c r="H1" s="10" t="s">
        <v>3</v>
      </c>
      <c r="I1" s="9" t="s">
        <v>18</v>
      </c>
      <c r="J1" s="9" t="s">
        <v>13</v>
      </c>
      <c r="K1" s="9" t="s">
        <v>17</v>
      </c>
      <c r="L1" s="9" t="s">
        <v>19</v>
      </c>
      <c r="M1" s="3" t="s">
        <v>20</v>
      </c>
    </row>
    <row r="2" spans="1:13" x14ac:dyDescent="0.2">
      <c r="A2" s="5" t="s">
        <v>26</v>
      </c>
      <c r="B2" s="6">
        <v>1.1000000000000001</v>
      </c>
      <c r="C2" s="6">
        <v>36</v>
      </c>
      <c r="D2" s="6">
        <v>31</v>
      </c>
      <c r="E2" s="7">
        <f t="shared" ref="E2:E6" si="0">IF(AND(ISNUMBER(C2),ISNUMBER(D2),C2&lt;&gt;0),D2/C2-1,NA())</f>
        <v>-0.13888888888888884</v>
      </c>
      <c r="F2" s="7">
        <v>-0.16</v>
      </c>
      <c r="G2" s="7">
        <v>0.16</v>
      </c>
      <c r="H2" s="7" t="e">
        <f>IF(OR((ROW()=2),(D2&lt;=0)),NA(),D2/D1-1)</f>
        <v>#N/A</v>
      </c>
      <c r="I2" s="8" t="str">
        <f t="shared" ref="I2:I6" si="1">IF(E2&lt;0,"Unhappy","Happy")</f>
        <v>Unhappy</v>
      </c>
      <c r="J2" s="8" t="e">
        <f t="shared" ref="J2:J6" si="2">IF((ABS(E2)-ABS(H2))&gt;0,"Yesterday's Weather","Team")</f>
        <v>#N/A</v>
      </c>
      <c r="K2" s="8" t="b">
        <f t="shared" ref="K2:K6" si="3">IF(E2&lt;&gt;"",ABS(E2)&lt;0.165,NA())</f>
        <v>1</v>
      </c>
      <c r="L2" s="7">
        <f>IF(AND($M$2&gt;0,D2&gt;0),D2/$M$2-1,NA())</f>
        <v>0</v>
      </c>
      <c r="M2">
        <f>IF(ROW()=2,MEDIAN(D2:D4),NA())</f>
        <v>31</v>
      </c>
    </row>
    <row r="3" spans="1:13" x14ac:dyDescent="0.2">
      <c r="A3" s="5" t="s">
        <v>26</v>
      </c>
      <c r="B3" s="6">
        <v>1.2</v>
      </c>
      <c r="C3" s="6">
        <v>42</v>
      </c>
      <c r="D3" s="6">
        <v>37</v>
      </c>
      <c r="E3" s="7">
        <f t="shared" si="0"/>
        <v>-0.11904761904761907</v>
      </c>
      <c r="F3" s="7">
        <v>-0.16</v>
      </c>
      <c r="G3" s="7">
        <v>0.16</v>
      </c>
      <c r="H3" s="7">
        <f t="shared" ref="H3:H12" si="4">IF(OR((ROW()=2),(D3&lt;=0)),NA(),D3/D2-1)</f>
        <v>0.19354838709677424</v>
      </c>
      <c r="I3" s="8" t="str">
        <f t="shared" si="1"/>
        <v>Unhappy</v>
      </c>
      <c r="J3" s="8" t="str">
        <f t="shared" si="2"/>
        <v>Team</v>
      </c>
      <c r="K3" s="8" t="b">
        <f t="shared" si="3"/>
        <v>1</v>
      </c>
      <c r="L3" s="7">
        <f t="shared" ref="L3:L6" si="5">IF(AND($M$2&gt;0,D3&gt;0),D3/$M$2-1,NA())</f>
        <v>0.19354838709677424</v>
      </c>
      <c r="M3" t="e">
        <f t="shared" ref="M3:M12" si="6">IF(ROW()=2,MEDIAN(D3:D5),NA())</f>
        <v>#N/A</v>
      </c>
    </row>
    <row r="4" spans="1:13" x14ac:dyDescent="0.2">
      <c r="A4" s="5" t="s">
        <v>26</v>
      </c>
      <c r="B4" s="6">
        <v>1.3</v>
      </c>
      <c r="C4" s="6">
        <v>29</v>
      </c>
      <c r="D4" s="6">
        <v>26</v>
      </c>
      <c r="E4" s="7">
        <f t="shared" si="0"/>
        <v>-0.10344827586206895</v>
      </c>
      <c r="F4" s="7">
        <v>-0.16</v>
      </c>
      <c r="G4" s="7">
        <v>0.16</v>
      </c>
      <c r="H4" s="7">
        <f t="shared" si="4"/>
        <v>-0.29729729729729726</v>
      </c>
      <c r="I4" s="8" t="str">
        <f t="shared" si="1"/>
        <v>Unhappy</v>
      </c>
      <c r="J4" s="8" t="str">
        <f t="shared" si="2"/>
        <v>Team</v>
      </c>
      <c r="K4" s="8" t="b">
        <f t="shared" si="3"/>
        <v>1</v>
      </c>
      <c r="L4" s="7">
        <f t="shared" si="5"/>
        <v>-0.16129032258064513</v>
      </c>
      <c r="M4" t="e">
        <f t="shared" si="6"/>
        <v>#N/A</v>
      </c>
    </row>
    <row r="5" spans="1:13" x14ac:dyDescent="0.2">
      <c r="A5" s="5" t="s">
        <v>26</v>
      </c>
      <c r="B5" s="6">
        <v>1.4</v>
      </c>
      <c r="C5" s="6">
        <v>32</v>
      </c>
      <c r="D5" s="6">
        <v>27</v>
      </c>
      <c r="E5" s="7">
        <f t="shared" si="0"/>
        <v>-0.15625</v>
      </c>
      <c r="F5" s="7">
        <v>-0.16</v>
      </c>
      <c r="G5" s="7">
        <v>0.16</v>
      </c>
      <c r="H5" s="7">
        <f t="shared" si="4"/>
        <v>3.8461538461538547E-2</v>
      </c>
      <c r="I5" s="8" t="str">
        <f t="shared" si="1"/>
        <v>Unhappy</v>
      </c>
      <c r="J5" s="8" t="str">
        <f t="shared" si="2"/>
        <v>Yesterday's Weather</v>
      </c>
      <c r="K5" s="8" t="b">
        <f t="shared" si="3"/>
        <v>1</v>
      </c>
      <c r="L5" s="7">
        <f t="shared" si="5"/>
        <v>-0.12903225806451613</v>
      </c>
      <c r="M5" t="e">
        <f t="shared" si="6"/>
        <v>#N/A</v>
      </c>
    </row>
    <row r="6" spans="1:13" x14ac:dyDescent="0.2">
      <c r="A6" s="5" t="s">
        <v>26</v>
      </c>
      <c r="B6" s="6">
        <v>1.5</v>
      </c>
      <c r="C6" s="6">
        <v>32</v>
      </c>
      <c r="D6" s="6">
        <v>24</v>
      </c>
      <c r="E6" s="7">
        <f t="shared" si="0"/>
        <v>-0.25</v>
      </c>
      <c r="F6" s="7">
        <v>-0.16</v>
      </c>
      <c r="G6" s="7">
        <v>0.16</v>
      </c>
      <c r="H6" s="7">
        <f t="shared" si="4"/>
        <v>-0.11111111111111116</v>
      </c>
      <c r="I6" s="8" t="str">
        <f t="shared" si="1"/>
        <v>Unhappy</v>
      </c>
      <c r="J6" s="8" t="str">
        <f t="shared" si="2"/>
        <v>Yesterday's Weather</v>
      </c>
      <c r="K6" s="8" t="b">
        <f t="shared" si="3"/>
        <v>0</v>
      </c>
      <c r="L6" s="7">
        <f t="shared" si="5"/>
        <v>-0.22580645161290325</v>
      </c>
      <c r="M6" t="e">
        <f t="shared" si="6"/>
        <v>#N/A</v>
      </c>
    </row>
    <row r="7" spans="1:13" x14ac:dyDescent="0.2">
      <c r="A7" s="5" t="s">
        <v>26</v>
      </c>
      <c r="B7" s="6">
        <v>2.1</v>
      </c>
      <c r="C7" s="6">
        <v>21</v>
      </c>
      <c r="D7" s="6">
        <v>21</v>
      </c>
      <c r="E7" s="7">
        <f t="shared" ref="E7" si="7">IF(AND(ISNUMBER(C7),ISNUMBER(D7),C7&lt;&gt;0),D7/C7-1,NA())</f>
        <v>0</v>
      </c>
      <c r="F7" s="7">
        <v>-0.16</v>
      </c>
      <c r="G7" s="7">
        <v>0.16</v>
      </c>
      <c r="H7" s="7">
        <f t="shared" si="4"/>
        <v>-0.125</v>
      </c>
      <c r="I7" s="8" t="str">
        <f t="shared" ref="I7" si="8">IF(E7&lt;0,"Unhappy","Happy")</f>
        <v>Happy</v>
      </c>
      <c r="J7" s="8" t="str">
        <f t="shared" ref="J7" si="9">IF((ABS(E7)-ABS(H7))&gt;0,"Yesterday's Weather","Team")</f>
        <v>Team</v>
      </c>
      <c r="K7" s="8" t="b">
        <f t="shared" ref="K7" si="10">IF(E7&lt;&gt;"",ABS(E7)&lt;0.165,NA())</f>
        <v>1</v>
      </c>
      <c r="L7" s="7">
        <f t="shared" ref="L7" si="11">IF(AND($M$2&gt;0,D7&gt;0),D7/$M$2-1,NA())</f>
        <v>-0.32258064516129037</v>
      </c>
      <c r="M7" t="e">
        <f t="shared" si="6"/>
        <v>#N/A</v>
      </c>
    </row>
    <row r="8" spans="1:13" x14ac:dyDescent="0.2">
      <c r="A8" s="5" t="s">
        <v>26</v>
      </c>
      <c r="B8" s="6">
        <v>2.2000000000000002</v>
      </c>
      <c r="C8" s="6">
        <v>34</v>
      </c>
      <c r="D8" s="6">
        <v>19</v>
      </c>
      <c r="E8" s="7">
        <f t="shared" ref="E8" si="12">IF(AND(ISNUMBER(C8),ISNUMBER(D8),C8&lt;&gt;0),D8/C8-1,NA())</f>
        <v>-0.44117647058823528</v>
      </c>
      <c r="F8" s="7">
        <v>-0.16</v>
      </c>
      <c r="G8" s="7">
        <v>0.16</v>
      </c>
      <c r="H8" s="7">
        <f t="shared" si="4"/>
        <v>-9.5238095238095233E-2</v>
      </c>
      <c r="I8" s="8" t="str">
        <f t="shared" ref="I8" si="13">IF(E8&lt;0,"Unhappy","Happy")</f>
        <v>Unhappy</v>
      </c>
      <c r="J8" s="8" t="str">
        <f t="shared" ref="J8" si="14">IF((ABS(E8)-ABS(H8))&gt;0,"Yesterday's Weather","Team")</f>
        <v>Yesterday's Weather</v>
      </c>
      <c r="K8" s="8" t="b">
        <f t="shared" ref="K8" si="15">IF(E8&lt;&gt;"",ABS(E8)&lt;0.165,NA())</f>
        <v>0</v>
      </c>
      <c r="L8" s="7">
        <f t="shared" ref="L8" si="16">IF(AND($M$2&gt;0,D8&gt;0),D8/$M$2-1,NA())</f>
        <v>-0.38709677419354838</v>
      </c>
      <c r="M8" t="e">
        <f t="shared" si="6"/>
        <v>#N/A</v>
      </c>
    </row>
    <row r="9" spans="1:13" x14ac:dyDescent="0.2">
      <c r="A9" s="5" t="s">
        <v>26</v>
      </c>
      <c r="B9" s="6">
        <v>2.2999999999999998</v>
      </c>
      <c r="C9" s="6">
        <v>39</v>
      </c>
      <c r="D9" s="6">
        <v>38</v>
      </c>
      <c r="E9" s="7">
        <f t="shared" ref="E9" si="17">IF(AND(ISNUMBER(C9),ISNUMBER(D9),C9&lt;&gt;0),D9/C9-1,NA())</f>
        <v>-2.5641025641025661E-2</v>
      </c>
      <c r="F9" s="7">
        <v>-0.16</v>
      </c>
      <c r="G9" s="7">
        <v>0.16</v>
      </c>
      <c r="H9" s="7">
        <f t="shared" si="4"/>
        <v>1</v>
      </c>
      <c r="I9" s="8" t="str">
        <f t="shared" ref="I9" si="18">IF(E9&lt;0,"Unhappy","Happy")</f>
        <v>Unhappy</v>
      </c>
      <c r="J9" s="8" t="str">
        <f t="shared" ref="J9" si="19">IF((ABS(E9)-ABS(H9))&gt;0,"Yesterday's Weather","Team")</f>
        <v>Team</v>
      </c>
      <c r="K9" s="8" t="b">
        <f t="shared" ref="K9" si="20">IF(E9&lt;&gt;"",ABS(E9)&lt;0.165,NA())</f>
        <v>1</v>
      </c>
      <c r="L9" s="7">
        <f t="shared" ref="L9" si="21">IF(AND($M$2&gt;0,D9&gt;0),D9/$M$2-1,NA())</f>
        <v>0.22580645161290325</v>
      </c>
      <c r="M9" t="e">
        <f t="shared" si="6"/>
        <v>#N/A</v>
      </c>
    </row>
    <row r="10" spans="1:13" x14ac:dyDescent="0.2">
      <c r="A10" s="5" t="s">
        <v>26</v>
      </c>
      <c r="B10" s="6">
        <v>2.4</v>
      </c>
      <c r="C10" s="6">
        <v>38</v>
      </c>
      <c r="D10" s="6">
        <v>32</v>
      </c>
      <c r="E10" s="7">
        <f t="shared" ref="E10" si="22">IF(AND(ISNUMBER(C10),ISNUMBER(D10),C10&lt;&gt;0),D10/C10-1,NA())</f>
        <v>-0.15789473684210531</v>
      </c>
      <c r="F10" s="7">
        <v>-0.16</v>
      </c>
      <c r="G10" s="7">
        <v>0.16</v>
      </c>
      <c r="H10" s="7">
        <f t="shared" si="4"/>
        <v>-0.15789473684210531</v>
      </c>
      <c r="I10" s="8" t="str">
        <f t="shared" ref="I10" si="23">IF(E10&lt;0,"Unhappy","Happy")</f>
        <v>Unhappy</v>
      </c>
      <c r="J10" s="8" t="str">
        <f t="shared" ref="J10" si="24">IF((ABS(E10)-ABS(H10))&gt;0,"Yesterday's Weather","Team")</f>
        <v>Team</v>
      </c>
      <c r="K10" s="8" t="b">
        <f t="shared" ref="K10" si="25">IF(E10&lt;&gt;"",ABS(E10)&lt;0.165,NA())</f>
        <v>1</v>
      </c>
      <c r="L10" s="7">
        <f t="shared" ref="L10" si="26">IF(AND($M$2&gt;0,D10&gt;0),D10/$M$2-1,NA())</f>
        <v>3.2258064516129004E-2</v>
      </c>
      <c r="M10" t="e">
        <f t="shared" si="6"/>
        <v>#N/A</v>
      </c>
    </row>
    <row r="11" spans="1:13" x14ac:dyDescent="0.2">
      <c r="A11" s="5" t="s">
        <v>26</v>
      </c>
      <c r="B11" s="6">
        <v>2.5</v>
      </c>
      <c r="C11" s="6">
        <v>27</v>
      </c>
      <c r="D11" s="6">
        <v>17</v>
      </c>
      <c r="E11" s="7">
        <f t="shared" ref="E11" si="27">IF(AND(ISNUMBER(C11),ISNUMBER(D11),C11&lt;&gt;0),D11/C11-1,NA())</f>
        <v>-0.37037037037037035</v>
      </c>
      <c r="F11" s="7">
        <v>-0.16</v>
      </c>
      <c r="G11" s="7">
        <v>0.16</v>
      </c>
      <c r="H11" s="7">
        <f t="shared" si="4"/>
        <v>-0.46875</v>
      </c>
      <c r="I11" s="8" t="str">
        <f t="shared" ref="I11" si="28">IF(E11&lt;0,"Unhappy","Happy")</f>
        <v>Unhappy</v>
      </c>
      <c r="J11" s="8" t="str">
        <f t="shared" ref="J11" si="29">IF((ABS(E11)-ABS(H11))&gt;0,"Yesterday's Weather","Team")</f>
        <v>Team</v>
      </c>
      <c r="K11" s="8" t="b">
        <f t="shared" ref="K11" si="30">IF(E11&lt;&gt;"",ABS(E11)&lt;0.165,NA())</f>
        <v>0</v>
      </c>
      <c r="L11" s="7">
        <f t="shared" ref="L11" si="31">IF(AND($M$2&gt;0,D11&gt;0),D11/$M$2-1,NA())</f>
        <v>-0.45161290322580649</v>
      </c>
      <c r="M11" t="e">
        <f t="shared" si="6"/>
        <v>#N/A</v>
      </c>
    </row>
    <row r="12" spans="1:13" x14ac:dyDescent="0.2">
      <c r="A12" s="5" t="s">
        <v>26</v>
      </c>
      <c r="B12" s="6">
        <v>3.1</v>
      </c>
      <c r="C12" s="6">
        <v>32</v>
      </c>
      <c r="D12" s="6">
        <v>18</v>
      </c>
      <c r="E12" s="7">
        <f t="shared" ref="E12" si="32">IF(AND(ISNUMBER(C12),ISNUMBER(D12),C12&lt;&gt;0),D12/C12-1,NA())</f>
        <v>-0.4375</v>
      </c>
      <c r="F12" s="7">
        <v>-0.16</v>
      </c>
      <c r="G12" s="7">
        <v>0.16</v>
      </c>
      <c r="H12" s="7">
        <f t="shared" si="4"/>
        <v>5.8823529411764719E-2</v>
      </c>
      <c r="I12" s="8" t="str">
        <f t="shared" ref="I12" si="33">IF(E12&lt;0,"Unhappy","Happy")</f>
        <v>Unhappy</v>
      </c>
      <c r="J12" s="8" t="str">
        <f t="shared" ref="J12" si="34">IF((ABS(E12)-ABS(H12))&gt;0,"Yesterday's Weather","Team")</f>
        <v>Yesterday's Weather</v>
      </c>
      <c r="K12" s="8" t="b">
        <f t="shared" ref="K12" si="35">IF(E12&lt;&gt;"",ABS(E12)&lt;0.165,NA())</f>
        <v>0</v>
      </c>
      <c r="L12" s="7">
        <f t="shared" ref="L12" si="36">IF(AND($M$2&gt;0,D12&gt;0),D12/$M$2-1,NA())</f>
        <v>-0.41935483870967738</v>
      </c>
      <c r="M12" t="e">
        <f t="shared" si="6"/>
        <v>#N/A</v>
      </c>
    </row>
  </sheetData>
  <autoFilter ref="A1:N6"/>
  <conditionalFormatting sqref="J2:K6">
    <cfRule type="containsText" dxfId="83" priority="45" stopIfTrue="1" operator="containsText" text="Yesterday's Weather">
      <formula>NOT(ISERROR(SEARCH("Yesterday's Weather",J2)))</formula>
    </cfRule>
    <cfRule type="containsText" dxfId="82" priority="46" operator="containsText" text="Team">
      <formula>NOT(ISERROR(SEARCH("Team",J2)))</formula>
    </cfRule>
  </conditionalFormatting>
  <conditionalFormatting sqref="K2:K6">
    <cfRule type="containsText" dxfId="81" priority="43" operator="containsText" text="TRUE">
      <formula>NOT(ISERROR(SEARCH("TRUE",K2)))</formula>
    </cfRule>
    <cfRule type="containsText" dxfId="80" priority="44" operator="containsText" text="FALSE">
      <formula>NOT(ISERROR(SEARCH("FALSE",K2)))</formula>
    </cfRule>
  </conditionalFormatting>
  <conditionalFormatting sqref="I2:I6">
    <cfRule type="containsText" dxfId="79" priority="108" stopIfTrue="1" operator="containsText" text="Unhappy">
      <formula>NOT(ISERROR(SEARCH("Unhappy",I2)))</formula>
    </cfRule>
    <cfRule type="containsText" dxfId="78" priority="109" stopIfTrue="1" operator="containsText" text="Happy">
      <formula>NOT(ISERROR(SEARCH("Happy",I2)))</formula>
    </cfRule>
    <cfRule type="iconSet" priority="110">
      <iconSet iconSet="3TrafficLights2">
        <cfvo type="percent" val="0"/>
        <cfvo type="percent" val="33"/>
        <cfvo type="percent" val="67"/>
      </iconSet>
    </cfRule>
  </conditionalFormatting>
  <conditionalFormatting sqref="J7:K7">
    <cfRule type="containsText" dxfId="77" priority="38" stopIfTrue="1" operator="containsText" text="Yesterday's Weather">
      <formula>NOT(ISERROR(SEARCH("Yesterday's Weather",J7)))</formula>
    </cfRule>
    <cfRule type="containsText" dxfId="76" priority="39" operator="containsText" text="Team">
      <formula>NOT(ISERROR(SEARCH("Team",J7)))</formula>
    </cfRule>
  </conditionalFormatting>
  <conditionalFormatting sqref="K7">
    <cfRule type="containsText" dxfId="75" priority="36" operator="containsText" text="TRUE">
      <formula>NOT(ISERROR(SEARCH("TRUE",K7)))</formula>
    </cfRule>
    <cfRule type="containsText" dxfId="74" priority="37" operator="containsText" text="FALSE">
      <formula>NOT(ISERROR(SEARCH("FALSE",K7)))</formula>
    </cfRule>
  </conditionalFormatting>
  <conditionalFormatting sqref="I7">
    <cfRule type="containsText" dxfId="73" priority="40" stopIfTrue="1" operator="containsText" text="Unhappy">
      <formula>NOT(ISERROR(SEARCH("Unhappy",I7)))</formula>
    </cfRule>
    <cfRule type="containsText" dxfId="72" priority="41" stopIfTrue="1" operator="containsText" text="Happy">
      <formula>NOT(ISERROR(SEARCH("Happy",I7)))</formula>
    </cfRule>
    <cfRule type="iconSet" priority="42">
      <iconSet iconSet="3TrafficLights2">
        <cfvo type="percent" val="0"/>
        <cfvo type="percent" val="33"/>
        <cfvo type="percent" val="67"/>
      </iconSet>
    </cfRule>
  </conditionalFormatting>
  <conditionalFormatting sqref="J8:K8">
    <cfRule type="containsText" dxfId="71" priority="31" stopIfTrue="1" operator="containsText" text="Yesterday's Weather">
      <formula>NOT(ISERROR(SEARCH("Yesterday's Weather",J8)))</formula>
    </cfRule>
    <cfRule type="containsText" dxfId="70" priority="32" operator="containsText" text="Team">
      <formula>NOT(ISERROR(SEARCH("Team",J8)))</formula>
    </cfRule>
  </conditionalFormatting>
  <conditionalFormatting sqref="K8">
    <cfRule type="containsText" dxfId="69" priority="29" operator="containsText" text="TRUE">
      <formula>NOT(ISERROR(SEARCH("TRUE",K8)))</formula>
    </cfRule>
    <cfRule type="containsText" dxfId="68" priority="30" operator="containsText" text="FALSE">
      <formula>NOT(ISERROR(SEARCH("FALSE",K8)))</formula>
    </cfRule>
  </conditionalFormatting>
  <conditionalFormatting sqref="I8">
    <cfRule type="containsText" dxfId="67" priority="33" stopIfTrue="1" operator="containsText" text="Unhappy">
      <formula>NOT(ISERROR(SEARCH("Unhappy",I8)))</formula>
    </cfRule>
    <cfRule type="containsText" dxfId="66" priority="34" stopIfTrue="1" operator="containsText" text="Happy">
      <formula>NOT(ISERROR(SEARCH("Happy",I8)))</formula>
    </cfRule>
    <cfRule type="iconSet" priority="35">
      <iconSet iconSet="3TrafficLights2">
        <cfvo type="percent" val="0"/>
        <cfvo type="percent" val="33"/>
        <cfvo type="percent" val="67"/>
      </iconSet>
    </cfRule>
  </conditionalFormatting>
  <conditionalFormatting sqref="J9:K9">
    <cfRule type="containsText" dxfId="65" priority="24" stopIfTrue="1" operator="containsText" text="Yesterday's Weather">
      <formula>NOT(ISERROR(SEARCH("Yesterday's Weather",J9)))</formula>
    </cfRule>
    <cfRule type="containsText" dxfId="64" priority="25" operator="containsText" text="Team">
      <formula>NOT(ISERROR(SEARCH("Team",J9)))</formula>
    </cfRule>
  </conditionalFormatting>
  <conditionalFormatting sqref="K9">
    <cfRule type="containsText" dxfId="63" priority="22" operator="containsText" text="TRUE">
      <formula>NOT(ISERROR(SEARCH("TRUE",K9)))</formula>
    </cfRule>
    <cfRule type="containsText" dxfId="62" priority="23" operator="containsText" text="FALSE">
      <formula>NOT(ISERROR(SEARCH("FALSE",K9)))</formula>
    </cfRule>
  </conditionalFormatting>
  <conditionalFormatting sqref="I9">
    <cfRule type="containsText" dxfId="61" priority="26" stopIfTrue="1" operator="containsText" text="Unhappy">
      <formula>NOT(ISERROR(SEARCH("Unhappy",I9)))</formula>
    </cfRule>
    <cfRule type="containsText" dxfId="60" priority="27" stopIfTrue="1" operator="containsText" text="Happy">
      <formula>NOT(ISERROR(SEARCH("Happy",I9)))</formula>
    </cfRule>
    <cfRule type="iconSet" priority="28">
      <iconSet iconSet="3TrafficLights2">
        <cfvo type="percent" val="0"/>
        <cfvo type="percent" val="33"/>
        <cfvo type="percent" val="67"/>
      </iconSet>
    </cfRule>
  </conditionalFormatting>
  <conditionalFormatting sqref="J10:K10">
    <cfRule type="containsText" dxfId="59" priority="17" stopIfTrue="1" operator="containsText" text="Yesterday's Weather">
      <formula>NOT(ISERROR(SEARCH("Yesterday's Weather",J10)))</formula>
    </cfRule>
    <cfRule type="containsText" dxfId="58" priority="18" operator="containsText" text="Team">
      <formula>NOT(ISERROR(SEARCH("Team",J10)))</formula>
    </cfRule>
  </conditionalFormatting>
  <conditionalFormatting sqref="K10">
    <cfRule type="containsText" dxfId="57" priority="15" operator="containsText" text="TRUE">
      <formula>NOT(ISERROR(SEARCH("TRUE",K10)))</formula>
    </cfRule>
    <cfRule type="containsText" dxfId="56" priority="16" operator="containsText" text="FALSE">
      <formula>NOT(ISERROR(SEARCH("FALSE",K10)))</formula>
    </cfRule>
  </conditionalFormatting>
  <conditionalFormatting sqref="I10">
    <cfRule type="containsText" dxfId="55" priority="19" stopIfTrue="1" operator="containsText" text="Unhappy">
      <formula>NOT(ISERROR(SEARCH("Unhappy",I10)))</formula>
    </cfRule>
    <cfRule type="containsText" dxfId="54" priority="20" stopIfTrue="1" operator="containsText" text="Happy">
      <formula>NOT(ISERROR(SEARCH("Happy",I10)))</formula>
    </cfRule>
    <cfRule type="iconSet" priority="21">
      <iconSet iconSet="3TrafficLights2">
        <cfvo type="percent" val="0"/>
        <cfvo type="percent" val="33"/>
        <cfvo type="percent" val="67"/>
      </iconSet>
    </cfRule>
  </conditionalFormatting>
  <conditionalFormatting sqref="J11:K11">
    <cfRule type="containsText" dxfId="53" priority="10" stopIfTrue="1" operator="containsText" text="Yesterday's Weather">
      <formula>NOT(ISERROR(SEARCH("Yesterday's Weather",J11)))</formula>
    </cfRule>
    <cfRule type="containsText" dxfId="52" priority="11" operator="containsText" text="Team">
      <formula>NOT(ISERROR(SEARCH("Team",J11)))</formula>
    </cfRule>
  </conditionalFormatting>
  <conditionalFormatting sqref="K11">
    <cfRule type="containsText" dxfId="51" priority="8" operator="containsText" text="TRUE">
      <formula>NOT(ISERROR(SEARCH("TRUE",K11)))</formula>
    </cfRule>
    <cfRule type="containsText" dxfId="50" priority="9" operator="containsText" text="FALSE">
      <formula>NOT(ISERROR(SEARCH("FALSE",K11)))</formula>
    </cfRule>
  </conditionalFormatting>
  <conditionalFormatting sqref="I11">
    <cfRule type="containsText" dxfId="49" priority="12" stopIfTrue="1" operator="containsText" text="Unhappy">
      <formula>NOT(ISERROR(SEARCH("Unhappy",I11)))</formula>
    </cfRule>
    <cfRule type="containsText" dxfId="48" priority="13" stopIfTrue="1" operator="containsText" text="Happy">
      <formula>NOT(ISERROR(SEARCH("Happy",I11)))</formula>
    </cfRule>
    <cfRule type="iconSet" priority="14">
      <iconSet iconSet="3TrafficLights2">
        <cfvo type="percent" val="0"/>
        <cfvo type="percent" val="33"/>
        <cfvo type="percent" val="67"/>
      </iconSet>
    </cfRule>
  </conditionalFormatting>
  <conditionalFormatting sqref="J12:K12">
    <cfRule type="containsText" dxfId="47" priority="3" stopIfTrue="1" operator="containsText" text="Yesterday's Weather">
      <formula>NOT(ISERROR(SEARCH("Yesterday's Weather",J12)))</formula>
    </cfRule>
    <cfRule type="containsText" dxfId="46" priority="4" operator="containsText" text="Team">
      <formula>NOT(ISERROR(SEARCH("Team",J12)))</formula>
    </cfRule>
  </conditionalFormatting>
  <conditionalFormatting sqref="K12">
    <cfRule type="containsText" dxfId="45" priority="1" operator="containsText" text="TRUE">
      <formula>NOT(ISERROR(SEARCH("TRUE",K12)))</formula>
    </cfRule>
    <cfRule type="containsText" dxfId="44" priority="2" operator="containsText" text="FALSE">
      <formula>NOT(ISERROR(SEARCH("FALSE",K12)))</formula>
    </cfRule>
  </conditionalFormatting>
  <conditionalFormatting sqref="I12">
    <cfRule type="containsText" dxfId="43" priority="5" stopIfTrue="1" operator="containsText" text="Unhappy">
      <formula>NOT(ISERROR(SEARCH("Unhappy",I12)))</formula>
    </cfRule>
    <cfRule type="containsText" dxfId="42" priority="6" stopIfTrue="1" operator="containsText" text="Happy">
      <formula>NOT(ISERROR(SEARCH("Happy",I12)))</formula>
    </cfRule>
    <cfRule type="iconSet" priority="7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C13" sqref="C13"/>
    </sheetView>
  </sheetViews>
  <sheetFormatPr baseColWidth="10" defaultColWidth="8.83203125" defaultRowHeight="15" x14ac:dyDescent="0.2"/>
  <cols>
    <col min="1" max="1" width="24.5" style="4" bestFit="1" customWidth="1"/>
    <col min="3" max="4" width="15.5" customWidth="1"/>
    <col min="5" max="5" width="15.5" style="2" customWidth="1"/>
    <col min="6" max="7" width="5" style="2" customWidth="1"/>
    <col min="8" max="8" width="15.5" style="2" customWidth="1"/>
    <col min="9" max="11" width="26" style="1" customWidth="1"/>
    <col min="12" max="12" width="21.5" customWidth="1"/>
    <col min="13" max="13" width="12.5" customWidth="1"/>
  </cols>
  <sheetData>
    <row r="1" spans="1:13" s="3" customFormat="1" ht="51.75" customHeight="1" thickBot="1" x14ac:dyDescent="0.25">
      <c r="A1" s="9" t="s">
        <v>12</v>
      </c>
      <c r="B1" s="9" t="s">
        <v>2</v>
      </c>
      <c r="C1" s="9" t="s">
        <v>0</v>
      </c>
      <c r="D1" s="9" t="s">
        <v>1</v>
      </c>
      <c r="E1" s="10" t="s">
        <v>15</v>
      </c>
      <c r="F1" s="10" t="s">
        <v>16</v>
      </c>
      <c r="G1" s="10" t="s">
        <v>14</v>
      </c>
      <c r="H1" s="10" t="s">
        <v>3</v>
      </c>
      <c r="I1" s="9" t="s">
        <v>18</v>
      </c>
      <c r="J1" s="9" t="s">
        <v>13</v>
      </c>
      <c r="K1" s="9" t="s">
        <v>17</v>
      </c>
      <c r="L1" s="9" t="s">
        <v>19</v>
      </c>
      <c r="M1" s="3" t="s">
        <v>20</v>
      </c>
    </row>
    <row r="2" spans="1:13" x14ac:dyDescent="0.2">
      <c r="A2" s="5" t="s">
        <v>27</v>
      </c>
      <c r="B2" s="6">
        <v>1.1000000000000001</v>
      </c>
      <c r="C2" s="6">
        <v>59</v>
      </c>
      <c r="D2" s="6">
        <v>51</v>
      </c>
      <c r="E2" s="7">
        <f t="shared" ref="E2:E3" si="0">IF(AND(ISNUMBER(C2),ISNUMBER(D2),C2&lt;&gt;0),D2/C2-1,NA())</f>
        <v>-0.13559322033898302</v>
      </c>
      <c r="F2" s="7">
        <v>-0.16</v>
      </c>
      <c r="G2" s="7">
        <v>0.16</v>
      </c>
      <c r="H2" s="7" t="e">
        <f>IF(OR((ROW()=2),(D2&lt;=0)),NA(),D2/D1-1)</f>
        <v>#N/A</v>
      </c>
      <c r="I2" s="8" t="str">
        <f t="shared" ref="I2:I3" si="1">IF(E2&lt;0,"Unhappy","Happy")</f>
        <v>Unhappy</v>
      </c>
      <c r="J2" s="8" t="e">
        <f t="shared" ref="J2:J3" si="2">IF((ABS(E2)-ABS(H2))&gt;0,"Yesterday's Weather","Team")</f>
        <v>#N/A</v>
      </c>
      <c r="K2" s="8" t="b">
        <f t="shared" ref="K2:K3" si="3">IF(E2&lt;&gt;"",ABS(E2)&lt;0.165,NA())</f>
        <v>1</v>
      </c>
      <c r="L2" s="7">
        <f>IF(AND($M$2&gt;0,D2&gt;0),D2/$M$2-1,NA())</f>
        <v>0</v>
      </c>
      <c r="M2">
        <f>IF(ROW()=2,MEDIAN(D2:D4),NA())</f>
        <v>51</v>
      </c>
    </row>
    <row r="3" spans="1:13" x14ac:dyDescent="0.2">
      <c r="A3" s="5" t="s">
        <v>27</v>
      </c>
      <c r="B3" s="6">
        <v>1.2</v>
      </c>
      <c r="C3" s="6"/>
      <c r="D3" s="6"/>
      <c r="E3" s="7" t="e">
        <f t="shared" si="0"/>
        <v>#N/A</v>
      </c>
      <c r="F3" s="7">
        <v>-0.16</v>
      </c>
      <c r="G3" s="7">
        <v>0.16</v>
      </c>
      <c r="H3" s="7" t="e">
        <f t="shared" ref="H3" si="4">IF(OR((ROW()=2),(D3&lt;=0)),NA(),D3/D2-1)</f>
        <v>#N/A</v>
      </c>
      <c r="I3" s="8" t="e">
        <f t="shared" si="1"/>
        <v>#N/A</v>
      </c>
      <c r="J3" s="8" t="e">
        <f t="shared" si="2"/>
        <v>#N/A</v>
      </c>
      <c r="K3" s="8" t="e">
        <f t="shared" si="3"/>
        <v>#N/A</v>
      </c>
      <c r="L3" s="7" t="e">
        <f t="shared" ref="L3" si="5">IF(AND($M$2&gt;0,D3&gt;0),D3/$M$2-1,NA())</f>
        <v>#N/A</v>
      </c>
      <c r="M3" t="e">
        <f>IF(ROW()=2,MEDIAN(D3:D5),NA())</f>
        <v>#N/A</v>
      </c>
    </row>
    <row r="4" spans="1:13" x14ac:dyDescent="0.2">
      <c r="A4" s="5"/>
      <c r="B4" s="6"/>
      <c r="C4" s="6"/>
      <c r="D4" s="6"/>
      <c r="E4" s="7"/>
      <c r="F4" s="7"/>
      <c r="G4" s="7"/>
      <c r="H4" s="7"/>
      <c r="I4" s="8"/>
      <c r="J4" s="8"/>
      <c r="K4" s="8"/>
      <c r="L4" s="7"/>
    </row>
    <row r="5" spans="1:13" x14ac:dyDescent="0.2">
      <c r="A5" s="5"/>
      <c r="B5" s="6"/>
      <c r="C5" s="6"/>
      <c r="D5" s="6"/>
      <c r="E5" s="7"/>
      <c r="F5" s="7"/>
      <c r="G5" s="7"/>
      <c r="H5" s="7"/>
      <c r="I5" s="8"/>
      <c r="J5" s="8"/>
      <c r="K5" s="8"/>
      <c r="L5" s="7"/>
    </row>
    <row r="6" spans="1:13" x14ac:dyDescent="0.2">
      <c r="A6" s="5"/>
      <c r="B6" s="6"/>
      <c r="C6" s="6"/>
      <c r="D6" s="6"/>
      <c r="E6" s="7"/>
      <c r="F6" s="7"/>
      <c r="G6" s="7"/>
      <c r="H6" s="7"/>
      <c r="I6" s="8"/>
      <c r="J6" s="8"/>
      <c r="K6" s="8"/>
      <c r="L6" s="7"/>
    </row>
    <row r="7" spans="1:13" x14ac:dyDescent="0.2">
      <c r="A7" s="5"/>
      <c r="B7" s="6"/>
      <c r="C7" s="6"/>
      <c r="D7" s="6"/>
      <c r="E7" s="7"/>
      <c r="F7" s="7"/>
      <c r="G7" s="7"/>
      <c r="H7" s="7"/>
      <c r="I7" s="8"/>
      <c r="J7" s="8"/>
      <c r="K7" s="8"/>
      <c r="L7" s="7"/>
    </row>
    <row r="8" spans="1:13" x14ac:dyDescent="0.2">
      <c r="A8" s="5"/>
      <c r="B8" s="6"/>
      <c r="C8" s="6"/>
      <c r="D8" s="6"/>
      <c r="E8" s="7"/>
      <c r="F8" s="7"/>
      <c r="G8" s="7"/>
      <c r="H8" s="7"/>
      <c r="I8" s="8"/>
      <c r="J8" s="8"/>
      <c r="K8" s="8"/>
      <c r="L8" s="7"/>
    </row>
    <row r="9" spans="1:13" x14ac:dyDescent="0.2">
      <c r="A9" s="5"/>
      <c r="B9" s="6"/>
      <c r="C9" s="6"/>
      <c r="D9" s="6"/>
      <c r="E9" s="7"/>
      <c r="F9" s="7"/>
      <c r="G9" s="7"/>
      <c r="H9" s="7"/>
      <c r="I9" s="8"/>
      <c r="J9" s="8"/>
      <c r="K9" s="8"/>
      <c r="L9" s="7"/>
    </row>
    <row r="10" spans="1:13" x14ac:dyDescent="0.2">
      <c r="A10" s="5"/>
      <c r="B10" s="6"/>
      <c r="C10" s="6"/>
      <c r="D10" s="6"/>
      <c r="E10" s="7"/>
      <c r="F10" s="7"/>
      <c r="G10" s="7"/>
      <c r="H10" s="7"/>
      <c r="I10" s="8"/>
      <c r="J10" s="8"/>
      <c r="K10" s="8"/>
      <c r="L10" s="7"/>
    </row>
    <row r="11" spans="1:13" x14ac:dyDescent="0.2">
      <c r="A11" s="5"/>
      <c r="B11" s="6"/>
      <c r="C11" s="6"/>
      <c r="D11" s="6"/>
      <c r="E11" s="7"/>
      <c r="F11" s="7"/>
      <c r="G11" s="7"/>
      <c r="H11" s="7"/>
      <c r="I11" s="8"/>
      <c r="J11" s="8"/>
      <c r="K11" s="8"/>
      <c r="L11" s="7"/>
    </row>
    <row r="12" spans="1:13" x14ac:dyDescent="0.2">
      <c r="A12" s="5"/>
      <c r="B12" s="6"/>
      <c r="C12" s="6"/>
      <c r="D12" s="6"/>
      <c r="E12" s="7"/>
      <c r="F12" s="7"/>
      <c r="G12" s="7"/>
      <c r="H12" s="7"/>
      <c r="I12" s="8"/>
      <c r="J12" s="8"/>
      <c r="K12" s="8"/>
      <c r="L12" s="7"/>
    </row>
  </sheetData>
  <autoFilter ref="A1:N6"/>
  <conditionalFormatting sqref="J2:K6">
    <cfRule type="containsText" dxfId="41" priority="45" stopIfTrue="1" operator="containsText" text="Yesterday's Weather">
      <formula>NOT(ISERROR(SEARCH("Yesterday's Weather",J2)))</formula>
    </cfRule>
    <cfRule type="containsText" dxfId="40" priority="46" operator="containsText" text="Team">
      <formula>NOT(ISERROR(SEARCH("Team",J2)))</formula>
    </cfRule>
  </conditionalFormatting>
  <conditionalFormatting sqref="K2:K6">
    <cfRule type="containsText" dxfId="39" priority="43" operator="containsText" text="TRUE">
      <formula>NOT(ISERROR(SEARCH("TRUE",K2)))</formula>
    </cfRule>
    <cfRule type="containsText" dxfId="38" priority="44" operator="containsText" text="FALSE">
      <formula>NOT(ISERROR(SEARCH("FALSE",K2)))</formula>
    </cfRule>
  </conditionalFormatting>
  <conditionalFormatting sqref="I2:I6">
    <cfRule type="containsText" dxfId="37" priority="47" stopIfTrue="1" operator="containsText" text="Unhappy">
      <formula>NOT(ISERROR(SEARCH("Unhappy",I2)))</formula>
    </cfRule>
    <cfRule type="containsText" dxfId="36" priority="48" stopIfTrue="1" operator="containsText" text="Happy">
      <formula>NOT(ISERROR(SEARCH("Happy",I2)))</formula>
    </cfRule>
    <cfRule type="iconSet" priority="49">
      <iconSet iconSet="3TrafficLights2">
        <cfvo type="percent" val="0"/>
        <cfvo type="percent" val="33"/>
        <cfvo type="percent" val="67"/>
      </iconSet>
    </cfRule>
  </conditionalFormatting>
  <conditionalFormatting sqref="J7:K7">
    <cfRule type="containsText" dxfId="35" priority="38" stopIfTrue="1" operator="containsText" text="Yesterday's Weather">
      <formula>NOT(ISERROR(SEARCH("Yesterday's Weather",J7)))</formula>
    </cfRule>
    <cfRule type="containsText" dxfId="34" priority="39" operator="containsText" text="Team">
      <formula>NOT(ISERROR(SEARCH("Team",J7)))</formula>
    </cfRule>
  </conditionalFormatting>
  <conditionalFormatting sqref="K7">
    <cfRule type="containsText" dxfId="33" priority="36" operator="containsText" text="TRUE">
      <formula>NOT(ISERROR(SEARCH("TRUE",K7)))</formula>
    </cfRule>
    <cfRule type="containsText" dxfId="32" priority="37" operator="containsText" text="FALSE">
      <formula>NOT(ISERROR(SEARCH("FALSE",K7)))</formula>
    </cfRule>
  </conditionalFormatting>
  <conditionalFormatting sqref="I7">
    <cfRule type="containsText" dxfId="31" priority="40" stopIfTrue="1" operator="containsText" text="Unhappy">
      <formula>NOT(ISERROR(SEARCH("Unhappy",I7)))</formula>
    </cfRule>
    <cfRule type="containsText" dxfId="30" priority="41" stopIfTrue="1" operator="containsText" text="Happy">
      <formula>NOT(ISERROR(SEARCH("Happy",I7)))</formula>
    </cfRule>
    <cfRule type="iconSet" priority="42">
      <iconSet iconSet="3TrafficLights2">
        <cfvo type="percent" val="0"/>
        <cfvo type="percent" val="33"/>
        <cfvo type="percent" val="67"/>
      </iconSet>
    </cfRule>
  </conditionalFormatting>
  <conditionalFormatting sqref="J8:K8">
    <cfRule type="containsText" dxfId="29" priority="31" stopIfTrue="1" operator="containsText" text="Yesterday's Weather">
      <formula>NOT(ISERROR(SEARCH("Yesterday's Weather",J8)))</formula>
    </cfRule>
    <cfRule type="containsText" dxfId="28" priority="32" operator="containsText" text="Team">
      <formula>NOT(ISERROR(SEARCH("Team",J8)))</formula>
    </cfRule>
  </conditionalFormatting>
  <conditionalFormatting sqref="K8">
    <cfRule type="containsText" dxfId="27" priority="29" operator="containsText" text="TRUE">
      <formula>NOT(ISERROR(SEARCH("TRUE",K8)))</formula>
    </cfRule>
    <cfRule type="containsText" dxfId="26" priority="30" operator="containsText" text="FALSE">
      <formula>NOT(ISERROR(SEARCH("FALSE",K8)))</formula>
    </cfRule>
  </conditionalFormatting>
  <conditionalFormatting sqref="I8">
    <cfRule type="containsText" dxfId="25" priority="33" stopIfTrue="1" operator="containsText" text="Unhappy">
      <formula>NOT(ISERROR(SEARCH("Unhappy",I8)))</formula>
    </cfRule>
    <cfRule type="containsText" dxfId="24" priority="34" stopIfTrue="1" operator="containsText" text="Happy">
      <formula>NOT(ISERROR(SEARCH("Happy",I8)))</formula>
    </cfRule>
    <cfRule type="iconSet" priority="35">
      <iconSet iconSet="3TrafficLights2">
        <cfvo type="percent" val="0"/>
        <cfvo type="percent" val="33"/>
        <cfvo type="percent" val="67"/>
      </iconSet>
    </cfRule>
  </conditionalFormatting>
  <conditionalFormatting sqref="J9:K9">
    <cfRule type="containsText" dxfId="23" priority="24" stopIfTrue="1" operator="containsText" text="Yesterday's Weather">
      <formula>NOT(ISERROR(SEARCH("Yesterday's Weather",J9)))</formula>
    </cfRule>
    <cfRule type="containsText" dxfId="22" priority="25" operator="containsText" text="Team">
      <formula>NOT(ISERROR(SEARCH("Team",J9)))</formula>
    </cfRule>
  </conditionalFormatting>
  <conditionalFormatting sqref="K9">
    <cfRule type="containsText" dxfId="21" priority="22" operator="containsText" text="TRUE">
      <formula>NOT(ISERROR(SEARCH("TRUE",K9)))</formula>
    </cfRule>
    <cfRule type="containsText" dxfId="20" priority="23" operator="containsText" text="FALSE">
      <formula>NOT(ISERROR(SEARCH("FALSE",K9)))</formula>
    </cfRule>
  </conditionalFormatting>
  <conditionalFormatting sqref="I9">
    <cfRule type="containsText" dxfId="19" priority="26" stopIfTrue="1" operator="containsText" text="Unhappy">
      <formula>NOT(ISERROR(SEARCH("Unhappy",I9)))</formula>
    </cfRule>
    <cfRule type="containsText" dxfId="18" priority="27" stopIfTrue="1" operator="containsText" text="Happy">
      <formula>NOT(ISERROR(SEARCH("Happy",I9)))</formula>
    </cfRule>
    <cfRule type="iconSet" priority="28">
      <iconSet iconSet="3TrafficLights2">
        <cfvo type="percent" val="0"/>
        <cfvo type="percent" val="33"/>
        <cfvo type="percent" val="67"/>
      </iconSet>
    </cfRule>
  </conditionalFormatting>
  <conditionalFormatting sqref="J10:K10">
    <cfRule type="containsText" dxfId="17" priority="17" stopIfTrue="1" operator="containsText" text="Yesterday's Weather">
      <formula>NOT(ISERROR(SEARCH("Yesterday's Weather",J10)))</formula>
    </cfRule>
    <cfRule type="containsText" dxfId="16" priority="18" operator="containsText" text="Team">
      <formula>NOT(ISERROR(SEARCH("Team",J10)))</formula>
    </cfRule>
  </conditionalFormatting>
  <conditionalFormatting sqref="K10">
    <cfRule type="containsText" dxfId="15" priority="15" operator="containsText" text="TRUE">
      <formula>NOT(ISERROR(SEARCH("TRUE",K10)))</formula>
    </cfRule>
    <cfRule type="containsText" dxfId="14" priority="16" operator="containsText" text="FALSE">
      <formula>NOT(ISERROR(SEARCH("FALSE",K10)))</formula>
    </cfRule>
  </conditionalFormatting>
  <conditionalFormatting sqref="I10">
    <cfRule type="containsText" dxfId="13" priority="19" stopIfTrue="1" operator="containsText" text="Unhappy">
      <formula>NOT(ISERROR(SEARCH("Unhappy",I10)))</formula>
    </cfRule>
    <cfRule type="containsText" dxfId="12" priority="20" stopIfTrue="1" operator="containsText" text="Happy">
      <formula>NOT(ISERROR(SEARCH("Happy",I10)))</formula>
    </cfRule>
    <cfRule type="iconSet" priority="21">
      <iconSet iconSet="3TrafficLights2">
        <cfvo type="percent" val="0"/>
        <cfvo type="percent" val="33"/>
        <cfvo type="percent" val="67"/>
      </iconSet>
    </cfRule>
  </conditionalFormatting>
  <conditionalFormatting sqref="J11:K11">
    <cfRule type="containsText" dxfId="11" priority="10" stopIfTrue="1" operator="containsText" text="Yesterday's Weather">
      <formula>NOT(ISERROR(SEARCH("Yesterday's Weather",J11)))</formula>
    </cfRule>
    <cfRule type="containsText" dxfId="10" priority="11" operator="containsText" text="Team">
      <formula>NOT(ISERROR(SEARCH("Team",J11)))</formula>
    </cfRule>
  </conditionalFormatting>
  <conditionalFormatting sqref="K11">
    <cfRule type="containsText" dxfId="9" priority="8" operator="containsText" text="TRUE">
      <formula>NOT(ISERROR(SEARCH("TRUE",K11)))</formula>
    </cfRule>
    <cfRule type="containsText" dxfId="8" priority="9" operator="containsText" text="FALSE">
      <formula>NOT(ISERROR(SEARCH("FALSE",K11)))</formula>
    </cfRule>
  </conditionalFormatting>
  <conditionalFormatting sqref="I11">
    <cfRule type="containsText" dxfId="7" priority="12" stopIfTrue="1" operator="containsText" text="Unhappy">
      <formula>NOT(ISERROR(SEARCH("Unhappy",I11)))</formula>
    </cfRule>
    <cfRule type="containsText" dxfId="6" priority="13" stopIfTrue="1" operator="containsText" text="Happy">
      <formula>NOT(ISERROR(SEARCH("Happy",I11)))</formula>
    </cfRule>
    <cfRule type="iconSet" priority="14">
      <iconSet iconSet="3TrafficLights2">
        <cfvo type="percent" val="0"/>
        <cfvo type="percent" val="33"/>
        <cfvo type="percent" val="67"/>
      </iconSet>
    </cfRule>
  </conditionalFormatting>
  <conditionalFormatting sqref="J12:K12">
    <cfRule type="containsText" dxfId="5" priority="3" stopIfTrue="1" operator="containsText" text="Yesterday's Weather">
      <formula>NOT(ISERROR(SEARCH("Yesterday's Weather",J12)))</formula>
    </cfRule>
    <cfRule type="containsText" dxfId="4" priority="4" operator="containsText" text="Team">
      <formula>NOT(ISERROR(SEARCH("Team",J12)))</formula>
    </cfRule>
  </conditionalFormatting>
  <conditionalFormatting sqref="K12">
    <cfRule type="containsText" dxfId="3" priority="1" operator="containsText" text="TRUE">
      <formula>NOT(ISERROR(SEARCH("TRUE",K12)))</formula>
    </cfRule>
    <cfRule type="containsText" dxfId="2" priority="2" operator="containsText" text="FALSE">
      <formula>NOT(ISERROR(SEARCH("FALSE",K12)))</formula>
    </cfRule>
  </conditionalFormatting>
  <conditionalFormatting sqref="I12">
    <cfRule type="containsText" dxfId="1" priority="5" stopIfTrue="1" operator="containsText" text="Unhappy">
      <formula>NOT(ISERROR(SEARCH("Unhappy",I12)))</formula>
    </cfRule>
    <cfRule type="containsText" dxfId="0" priority="6" stopIfTrue="1" operator="containsText" text="Happy">
      <formula>NOT(ISERROR(SEARCH("Happy",I12)))</formula>
    </cfRule>
    <cfRule type="iconSet" priority="7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Velocity - Team 1</vt:lpstr>
      <vt:lpstr>Velocity - Team 2</vt:lpstr>
    </vt:vector>
  </TitlesOfParts>
  <Company>Dean Health Plan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Samios, Hans</dc:creator>
  <cp:lastModifiedBy>Microsoft Office User</cp:lastModifiedBy>
  <dcterms:created xsi:type="dcterms:W3CDTF">2016-05-06T17:37:59Z</dcterms:created>
  <dcterms:modified xsi:type="dcterms:W3CDTF">2016-09-25T17:07:29Z</dcterms:modified>
</cp:coreProperties>
</file>